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3\Desktop\Napközbeni_jelentések\"/>
    </mc:Choice>
  </mc:AlternateContent>
  <bookViews>
    <workbookView xWindow="0" yWindow="0" windowWidth="24000" windowHeight="960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F26" i="1"/>
  <c r="D26" i="1"/>
  <c r="C26" i="1"/>
  <c r="P26" i="1"/>
  <c r="Q26" i="1" s="1"/>
  <c r="N26" i="1"/>
  <c r="L26" i="1"/>
  <c r="J26" i="1"/>
  <c r="K26" i="1" s="1"/>
  <c r="H26" i="1"/>
  <c r="I26" i="1" s="1"/>
  <c r="O26" i="1" l="1"/>
  <c r="M26" i="1"/>
  <c r="E26" i="1"/>
  <c r="G26" i="1"/>
</calcChain>
</file>

<file path=xl/sharedStrings.xml><?xml version="1.0" encoding="utf-8"?>
<sst xmlns="http://schemas.openxmlformats.org/spreadsheetml/2006/main" count="47" uniqueCount="35">
  <si>
    <t>Szentháromság tér 1. (Lehel Vezér Gimnázium)</t>
  </si>
  <si>
    <t>Rákóczi út 29. (volt Rákóczi úti iskola)</t>
  </si>
  <si>
    <t>Bercsényi út 40. (Palotásy János Zeneiskola)</t>
  </si>
  <si>
    <t>Lehel vezér tér 6. (JÁI Székely Mihály TI)</t>
  </si>
  <si>
    <t>Bercsényi út 9-13. (JÁI Bercsényi Ált. Isk.)</t>
  </si>
  <si>
    <t>Jásztelki út 16. (Munkaügyi Központ)</t>
  </si>
  <si>
    <t>Bercsényi út 1/A. (Ifjúsági Ház)</t>
  </si>
  <si>
    <t>Árpád út 14. (Gazdakör Székház)</t>
  </si>
  <si>
    <t>Szelei út 2. (Jászberényi Szent Erzsébet Kórház)</t>
  </si>
  <si>
    <t>Kossuth Lajos u. 59. (Klapka SZKKI Tankonyha)</t>
  </si>
  <si>
    <t>Ferencesek tere 3/A. (Család-és Gyermekjó. Szolg.)</t>
  </si>
  <si>
    <t>Hatvani út 35. (SZF Egyesített Szoc. Intézmény)</t>
  </si>
  <si>
    <t>Lajosmizse u. 1. (Sün Sámuel Óvoda)</t>
  </si>
  <si>
    <t>Lehel vezér tér 5. (Nagyboldogasszony Ált. Isk.)</t>
  </si>
  <si>
    <t>Szent István krt. 22. (Szent I. körúti Ált. Isk.)</t>
  </si>
  <si>
    <t>Szelei út 69. (Darázs Keverő)</t>
  </si>
  <si>
    <t>Kossuth Lajos utca 116. (Fürkész Óvoda)</t>
  </si>
  <si>
    <t>Rákóczi út 55. (volt Tanítóképző Főisk. Kollégium)</t>
  </si>
  <si>
    <t>Gorjánc I. sétány 5. (Lehel Sportcsarnok)</t>
  </si>
  <si>
    <t>Portelek, Fő út 22. (Óvoda)</t>
  </si>
  <si>
    <t>Öregerdő 18676/2. hrsz. (Öregerdei Gyermektábor)</t>
  </si>
  <si>
    <t>Szavazókör sorszáma</t>
  </si>
  <si>
    <t>Szavazókör címe</t>
  </si>
  <si>
    <t>Névjegyzéken lévő választó-polgárok száma</t>
  </si>
  <si>
    <t>Megjelentek száma (fő)</t>
  </si>
  <si>
    <t>Részvételi arány 
(%)</t>
  </si>
  <si>
    <t>NAPKÖZBENI RÉSZVÉTELI ADATOK 
MEGISMÉTELT POLGÁRMESTER VÁLASZTÁS - JÁSZBERÉNY
2019.11.10</t>
  </si>
  <si>
    <t>Összesen</t>
  </si>
  <si>
    <t>Jelentési időpont 07:00</t>
  </si>
  <si>
    <t>Jelentési időpont 09:00</t>
  </si>
  <si>
    <t>Jelentési időpont 11:00</t>
  </si>
  <si>
    <t>Jelentési időpont 13:00</t>
  </si>
  <si>
    <t>Jelentési időpont 15:00</t>
  </si>
  <si>
    <t>Jelentési időpont 17:00</t>
  </si>
  <si>
    <t>Jelentési időpont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</si>
</sst>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double">
        <color theme="4"/>
      </left>
      <right/>
      <top style="thin">
        <color theme="4"/>
      </top>
      <bottom/>
      <diagonal/>
    </border>
    <border>
      <left/>
      <right style="double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double">
        <color theme="4"/>
      </left>
      <right/>
      <top/>
      <bottom style="thin">
        <color theme="4"/>
      </bottom>
      <diagonal/>
    </border>
    <border>
      <left/>
      <right style="double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Font="1" applyBorder="1" applyProtection="1"/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11" xfId="0" applyFont="1" applyBorder="1" applyProtection="1"/>
    <xf numFmtId="0" fontId="1" fillId="0" borderId="11" xfId="0" applyFont="1" applyBorder="1" applyAlignment="1" applyProtection="1">
      <alignment horizontal="center" vertical="center" wrapText="1"/>
    </xf>
    <xf numFmtId="2" fontId="0" fillId="0" borderId="6" xfId="0" applyNumberFormat="1" applyFont="1" applyBorder="1" applyAlignment="1" applyProtection="1">
      <alignment horizontal="center" vertical="center"/>
    </xf>
    <xf numFmtId="2" fontId="0" fillId="2" borderId="2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2" fontId="0" fillId="0" borderId="0" xfId="0" applyNumberFormat="1" applyFont="1"/>
    <xf numFmtId="164" fontId="0" fillId="0" borderId="3" xfId="0" applyNumberFormat="1" applyFont="1" applyBorder="1" applyAlignment="1" applyProtection="1">
      <alignment horizontal="center"/>
    </xf>
    <xf numFmtId="164" fontId="0" fillId="2" borderId="9" xfId="0" applyNumberFormat="1" applyFont="1" applyFill="1" applyBorder="1" applyAlignment="1" applyProtection="1">
      <alignment horizontal="center"/>
    </xf>
    <xf numFmtId="164" fontId="0" fillId="0" borderId="9" xfId="0" applyNumberFormat="1" applyFont="1" applyBorder="1" applyAlignment="1" applyProtection="1">
      <alignment horizontal="center"/>
    </xf>
    <xf numFmtId="164" fontId="0" fillId="0" borderId="10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180975</xdr:colOff>
      <xdr:row>25</xdr:row>
      <xdr:rowOff>0</xdr:rowOff>
    </xdr:to>
    <xdr:sp macro="" textlink="">
      <xdr:nvSpPr>
        <xdr:cNvPr id="1026" name="AutoShape 2" descr="data:image/png;base64,iVBORw0KGgoAAAANSUhEUgAAABMAAAATCAYAAAByUDbMAAABOElEQVR42r1UO66DMBDkLJwlZ3lneRU0HID6NXAI6NJCjxAS//+n3GRQLMX2Ql5SxNLKsj0z8q5nbRjfGNu2/SzLQtM00TiO+4w19t8RMed5prZtqSgKLbCPc+BeCV2GYaA8z6lpGuq6TgvsQxQ44A/FkA6AnIgawAHPCqEeZVnuaXDkMAylNXDAg6eJ9X1PVVVpInVdk+/7ZNu2dgY80pWE1nX9BUkFp2lKruuSZVl7cDcGD/znFFu1VlEUkeM4+43OxMAD/1AsyzJN6N9i92v+qfVKkkRK8UgMjwC+ZFThIRXoed6hmMBrBka7cB6DBYIgYMWAB491v3huLp04jjVbPG7F9+o996voyTP3C3MDf9qfKCYMDMHnjhCOxz7OpaK/+jnQJug9IYQZ68c3ZH76r5kijG+OGyVGL0Z2EQ8bAAAAAElFTkSuQmCC"/>
        <xdr:cNvSpPr>
          <a:spLocks noChangeAspect="1" noChangeArrowheads="1"/>
        </xdr:cNvSpPr>
      </xdr:nvSpPr>
      <xdr:spPr bwMode="auto">
        <a:xfrm>
          <a:off x="685800" y="266700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25</xdr:row>
      <xdr:rowOff>0</xdr:rowOff>
    </xdr:to>
    <xdr:sp macro="" textlink="">
      <xdr:nvSpPr>
        <xdr:cNvPr id="1027" name="AutoShape 3" descr="data:image/png;base64,iVBORw0KGgoAAAANSUhEUgAAABMAAAATCAYAAAByUDbMAAAB80lEQVR42r2UPU/bUBSG+S39K5AgAWJF6tINCRbYqq4dqi5IzAx0r8rAUnVLMA1RAyr5IKQJ+YBgO47jGGNRUJPh7X0v8ZUviULFUEtHV/ee9zw+vuccz8z8j8frh58tx8eV2cPltStX7nn+75Dgbu7a7qNcs5ApWEgXe0gVXLlyz3P6qZsO8u8+Nq66OMxbOKrd47g1RK45GNlQGs8PT01QR/1EUBA8vGq1XRj5zggyVBDuj5tDBaQZeQfUM24MxvvIFk38aAy0bD5sf1JABRZGHfWMG8uqfunAOL/V3k5gIjmP9c13+F4Jn/hEduch6i1Hz871bk9+lk3tbiKbTSSlrbx+g69HDS1LGuMYr2Cd7g2yBTMmHIzBEskkFpaWsfslpRWGcYxXMFtsWPYIEL8fCVLAeSwsLuNbri1B9DPOjsO6vcDPlcZhUWaJkfFT942qVojcmQXGK1g/CFcrdRuZ2m+tHeKfubbxFumSr/kyoud+iTjGaxVtW57ssUmZvd/aEa3wR1U48hsFB4ybOIvVegdG+SbWZwPs7qX05o1AQke954eTp8BxAzF7Ng5KfS27p5+eLnpSR/3U+eRlshEzouRpAc1ePDy2gFi55zn92qU/9+ewxZg0211UGx1ULiy5NsUs8vzZP8Y0MKv1YsBLn78yFAmErQgG1AAAAABJRU5ErkJggg=="/>
        <xdr:cNvSpPr>
          <a:spLocks noChangeAspect="1" noChangeArrowheads="1"/>
        </xdr:cNvSpPr>
      </xdr:nvSpPr>
      <xdr:spPr bwMode="auto">
        <a:xfrm>
          <a:off x="2057400" y="266700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25</xdr:row>
      <xdr:rowOff>0</xdr:rowOff>
    </xdr:to>
    <xdr:sp macro="" textlink="">
      <xdr:nvSpPr>
        <xdr:cNvPr id="1028" name="AutoShape 4" descr="data:image/png;base64,iVBORw0KGgoAAAANSUhEUgAAABMAAAATCAYAAAByUDbMAAAB/UlEQVR42r2UTS8DQRjHfRZfhZKQuEocOEgkehDhIMFJonGRcHXowVGcJK5Uq+otaKWqtW2pfWm33do2qHB4zH/WzHa1KXGwyWR2Zp//L8/rdnX9x1Ox6ltasUoPapnuH02+44z730Ps595H3aJkRqNoXKNQokz7cZPvOOMe32HXGVR9Xsk+lChypdFR5pVOcx+edZb/oCi7P2TfYQf7tiDbbnTnCyYdXBrfIO9yB0zs4SuDYA9dCwz5iMVVOsk64sBa8AvkQvwzixRY3+Rn2MUSKs9ji1dKvkjhm5oU+nx95J+ep0iqJr0TMOEp7KHzeGdWaucXSZWDBKyHwQAcHhml3Wi2DcxZ0EEvYUbpiYfogFzPBHBgcIiC2/sMtkDLa14YdNBLmM4OKHtz0n1fIAEFcNw/K3MmIoBOb4aVynb19FrzVE945evrZ6GO0U4kQ5PwjIf57kbBdNBLmGXXJ1KKznuoGYY1OTVHoWuLi5EzJ0zHJpp+oVumg95T0YJW4b0jmhNeLa1u0LHyJsXwLLDuwsLxIkHXdhbTWYPCSZsbBrf3Whq3uZqwSysGm4J6+ykomjafvVCiIvPiVth9x3fYwb7jfCKZaMQjDDnLVUxpOC1w12AQi92rvFE9Sf/pz6GzMckVSoTQU3ca33NsFnH/4x+jExjV+jPgr88n1kL1nJCdAj4AAAAASUVORK5CYII="/>
        <xdr:cNvSpPr>
          <a:spLocks noChangeAspect="1" noChangeArrowheads="1"/>
        </xdr:cNvSpPr>
      </xdr:nvSpPr>
      <xdr:spPr bwMode="auto">
        <a:xfrm>
          <a:off x="2743200" y="266700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180975</xdr:colOff>
      <xdr:row>25</xdr:row>
      <xdr:rowOff>180975</xdr:rowOff>
    </xdr:to>
    <xdr:sp macro="" textlink="">
      <xdr:nvSpPr>
        <xdr:cNvPr id="1029" name="AutoShape 5" descr="data:image/png;base64,iVBORw0KGgoAAAANSUhEUgAAABMAAAATCAYAAAByUDbMAAACAUlEQVR42r2UO08CQRSF+S3+FQUTY2xNbEwsTLDRYGGMdgZjY9TWgkRLY2VhqQgB4iMGUESRh8C+WB6uBDVCcZ0zuwysKBoKN5nMznDOx51776zD8R9PpVo/kLUa5aUyPRV1PmON/b9DjMZIUalSIiVTKCqRP16m05jOZ6yxj9+h6w+qNTYy+RIFozKFU290kW3ZxmWuxffxO3TQfwsyjPehXEGnQFRlxqYFaNpAWGPGOGM66OHrgSEfkbhE5xkTsL6zT3Oe1R7g+paPv0MHPXw9UaVzGgXv6sLYhrUjCSZfyL2wTMNOl4gaevhs0emVl6vrhCSMEHsBW1zl78fhLE1OTZOTgTC4zvpT+OAXMLX0TJGYZMsNInN7Vsh3eEpj4xPkdI3yqLojAxBHhV/AFLYIxRVb5QCbcXtMkBVRB9YUuQzFZFK6YaWyUbu4lbtgTfJu7/GcHQVT5hFdLgG1VfpGJvgFrGrUZ+/TCoVSrwLo3TaPiXf/TY3c80tfImtxfZL54LdVtCBXKBDTOi1g5axdlPPMB61t7nZFZvYafN92/0NapUDiuVPNL32G4Ts84XDooP/xrmq6we6ewo5V7el80f382Obdhb7v/UQy008aq5LETZHHdw7FjHWY7aNRbUn/7cuhsGuSLZToIaNS8lHmM9bY//WL0Q+Mag0MGPT5BMCM9a9Um499AAAAAElFTkSuQmCC"/>
        <xdr:cNvSpPr>
          <a:spLocks noChangeAspect="1" noChangeArrowheads="1"/>
        </xdr:cNvSpPr>
      </xdr:nvSpPr>
      <xdr:spPr bwMode="auto">
        <a:xfrm>
          <a:off x="0" y="545782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180975</xdr:rowOff>
    </xdr:to>
    <xdr:sp macro="" textlink="">
      <xdr:nvSpPr>
        <xdr:cNvPr id="1031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5667375" y="545782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180975</xdr:rowOff>
    </xdr:to>
    <xdr:sp macro="" textlink="">
      <xdr:nvSpPr>
        <xdr:cNvPr id="1032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7315200" y="545782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25</xdr:row>
      <xdr:rowOff>0</xdr:rowOff>
    </xdr:from>
    <xdr:ext cx="180975" cy="180975"/>
    <xdr:sp macro="" textlink="">
      <xdr:nvSpPr>
        <xdr:cNvPr id="14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80975" cy="180975"/>
    <xdr:sp macro="" textlink="">
      <xdr:nvSpPr>
        <xdr:cNvPr id="15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80975" cy="180975"/>
    <xdr:sp macro="" textlink="">
      <xdr:nvSpPr>
        <xdr:cNvPr id="16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80975" cy="180975"/>
    <xdr:sp macro="" textlink="">
      <xdr:nvSpPr>
        <xdr:cNvPr id="17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180975" cy="180975"/>
    <xdr:sp macro="" textlink="">
      <xdr:nvSpPr>
        <xdr:cNvPr id="18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180975" cy="180975"/>
    <xdr:sp macro="" textlink="">
      <xdr:nvSpPr>
        <xdr:cNvPr id="19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180975" cy="180975"/>
    <xdr:sp macro="" textlink="">
      <xdr:nvSpPr>
        <xdr:cNvPr id="20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180975" cy="180975"/>
    <xdr:sp macro="" textlink="">
      <xdr:nvSpPr>
        <xdr:cNvPr id="21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180975" cy="180975"/>
    <xdr:sp macro="" textlink="">
      <xdr:nvSpPr>
        <xdr:cNvPr id="22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180975" cy="180975"/>
    <xdr:sp macro="" textlink="">
      <xdr:nvSpPr>
        <xdr:cNvPr id="23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80975" cy="180975"/>
    <xdr:sp macro="" textlink="">
      <xdr:nvSpPr>
        <xdr:cNvPr id="24" name="AutoShape 7" descr="data:image/png;base64,iVBORw0KGgoAAAANSUhEUgAAABMAAAATCAYAAAByUDbMAAABNUlEQVR42r2UOY6EQAxFOQtnmbPMWTqChAMQdwKHgGxSyBFCYt+X0N0fjSVoVw3qCRrJQlT9/yhbdhnGJ55t276XZaFpmmgcx/2Nb6y/AzHneaa2bakoChFYxz50V6CvYRh2U9M01HWdCKzneU7QQa+FIR2AVJDXgA56JQj1KMtyT+NoCsNQCYMOevgEDMeuqkqYbNsm3/eprmuxB33f92fYuq43lRhhWdYerutSmqZiHz74jym2uloxDCd0HIeiKBK1g/8t2BGYZZke9jzmHcW8giHVJElE3eA/NSr3kA7meR69/pD1ooExLqpUAQqCQLQMpwifchb52EdDHMfK9FmnnYJn7j/cjFfdDx30f84niolGhOE4EfwTrGP/VPSrmwNjgtljEN74/r2GzP/eayaH8cnnAW4+L0Ycj6d3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80975" cy="180975"/>
    <xdr:sp macro="" textlink="">
      <xdr:nvSpPr>
        <xdr:cNvPr id="25" name="AutoShape 8" descr="data:image/png;base64,iVBORw0KGgoAAAANSUhEUgAAABMAAAATCAYAAAByUDbMAAABR0lEQVR42r2UOY6DQBBFOQtnmbPMWSaChAMQj5BAnAGInHIBSNj3JSz7t6YsoNvGnsBIJUz3/89UUdWa9olrXdfveZ5pHEcahkHc8Yz1dyD6NE3UNA3leS4F1rEP3Rnoq+97Yarrmtq2lQLr2IcO+ocwpJNlmRJyDAChV4JQD04D4jAMJYDv+xRFkfgNXVEUoo4SrOs6KsvybjQMgzzPo6qqlDAE9PDtQMuy/GxNDEPYtk1pmiphCPjg36bYIEUVDGFZFsVxLGDH9OGD/2UYAx3Hkd5Mgt1e8xfFVMFM0xSpJkmiTBM++HeNyj10hLmuS/xHxzRZLzUwxmWbKkBBENxbRfUBoIdPOYv8uXFHwZ/1GeseTsEt9wvP5Fn3Qwf90/lEMdGIMKBWnOZ28LG/K/rZyYExwewxCHc8/x1D+n/PNZ1D++R1BRuAJHUT4bDpAAAAAElFTkSuQmCC"/>
        <xdr:cNvSpPr>
          <a:spLocks noChangeAspect="1" noChangeArrowheads="1"/>
        </xdr:cNvSpPr>
      </xdr:nvSpPr>
      <xdr:spPr bwMode="auto">
        <a:xfrm>
          <a:off x="4210050" y="5362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P25" sqref="P25"/>
    </sheetView>
  </sheetViews>
  <sheetFormatPr defaultColWidth="0" defaultRowHeight="14.25" zeroHeight="1" x14ac:dyDescent="0.2"/>
  <cols>
    <col min="1" max="1" width="11" style="3" customWidth="1"/>
    <col min="2" max="2" width="44.25" style="1" bestFit="1" customWidth="1"/>
    <col min="3" max="3" width="14.625" style="1" customWidth="1"/>
    <col min="4" max="4" width="11.875" style="1" customWidth="1"/>
    <col min="5" max="5" width="11.125" style="1" customWidth="1"/>
    <col min="6" max="6" width="11.875" style="1" customWidth="1"/>
    <col min="7" max="7" width="11.125" style="1" customWidth="1"/>
    <col min="8" max="8" width="11.875" style="1" customWidth="1"/>
    <col min="9" max="9" width="11.125" style="1" customWidth="1"/>
    <col min="10" max="10" width="11.875" style="1" customWidth="1"/>
    <col min="11" max="11" width="11.125" style="1" customWidth="1"/>
    <col min="12" max="12" width="11.875" style="1" customWidth="1"/>
    <col min="13" max="13" width="11.125" style="1" customWidth="1"/>
    <col min="14" max="14" width="11.875" style="1" customWidth="1"/>
    <col min="15" max="15" width="11.125" style="1" customWidth="1"/>
    <col min="16" max="16" width="11.875" style="1" customWidth="1"/>
    <col min="17" max="17" width="11.125" style="1" customWidth="1"/>
    <col min="18" max="18" width="4.875" style="1" customWidth="1"/>
    <col min="19" max="16384" width="9" style="1" hidden="1"/>
  </cols>
  <sheetData>
    <row r="1" spans="1:17" ht="47.25" customHeight="1" x14ac:dyDescent="0.2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"/>
    <row r="3" spans="1:17" s="2" customFormat="1" ht="22.5" customHeight="1" x14ac:dyDescent="0.2">
      <c r="A3" s="49" t="s">
        <v>21</v>
      </c>
      <c r="B3" s="47" t="s">
        <v>22</v>
      </c>
      <c r="C3" s="47" t="s">
        <v>23</v>
      </c>
      <c r="D3" s="44" t="s">
        <v>28</v>
      </c>
      <c r="E3" s="45"/>
      <c r="F3" s="44" t="s">
        <v>29</v>
      </c>
      <c r="G3" s="45"/>
      <c r="H3" s="44" t="s">
        <v>30</v>
      </c>
      <c r="I3" s="45"/>
      <c r="J3" s="44" t="s">
        <v>31</v>
      </c>
      <c r="K3" s="45"/>
      <c r="L3" s="44" t="s">
        <v>32</v>
      </c>
      <c r="M3" s="45"/>
      <c r="N3" s="44" t="s">
        <v>33</v>
      </c>
      <c r="O3" s="45"/>
      <c r="P3" s="44" t="s">
        <v>34</v>
      </c>
      <c r="Q3" s="46"/>
    </row>
    <row r="4" spans="1:17" s="2" customFormat="1" ht="45" x14ac:dyDescent="0.2">
      <c r="A4" s="50"/>
      <c r="B4" s="48"/>
      <c r="C4" s="48"/>
      <c r="D4" s="24" t="s">
        <v>24</v>
      </c>
      <c r="E4" s="29" t="s">
        <v>25</v>
      </c>
      <c r="F4" s="24" t="s">
        <v>24</v>
      </c>
      <c r="G4" s="29" t="s">
        <v>25</v>
      </c>
      <c r="H4" s="24" t="s">
        <v>24</v>
      </c>
      <c r="I4" s="29" t="s">
        <v>25</v>
      </c>
      <c r="J4" s="24" t="s">
        <v>24</v>
      </c>
      <c r="K4" s="29" t="s">
        <v>25</v>
      </c>
      <c r="L4" s="24" t="s">
        <v>24</v>
      </c>
      <c r="M4" s="29" t="s">
        <v>25</v>
      </c>
      <c r="N4" s="24" t="s">
        <v>24</v>
      </c>
      <c r="O4" s="29" t="s">
        <v>25</v>
      </c>
      <c r="P4" s="24" t="s">
        <v>24</v>
      </c>
      <c r="Q4" s="30" t="s">
        <v>25</v>
      </c>
    </row>
    <row r="5" spans="1:17" x14ac:dyDescent="0.2">
      <c r="A5" s="32">
        <v>1</v>
      </c>
      <c r="B5" s="5" t="s">
        <v>0</v>
      </c>
      <c r="C5" s="36">
        <v>958</v>
      </c>
      <c r="D5" s="25">
        <v>13</v>
      </c>
      <c r="E5" s="10">
        <f>IF(ISBLANK(D5),"",ROUND(D5/$C$5*100,2))</f>
        <v>1.36</v>
      </c>
      <c r="F5" s="25">
        <v>82</v>
      </c>
      <c r="G5" s="10">
        <f>IF(ISBLANK(F5),"",ROUND(F5/$C$5*100,2))</f>
        <v>8.56</v>
      </c>
      <c r="H5" s="25">
        <v>203</v>
      </c>
      <c r="I5" s="15">
        <f>IF(ISBLANK(H5),"",ROUND(H5/$C$5*100,2))</f>
        <v>21.19</v>
      </c>
      <c r="J5" s="25">
        <v>326</v>
      </c>
      <c r="K5" s="15">
        <f>IF(ISBLANK(J5),"",ROUND(J5/$C$5*100,2))</f>
        <v>34.03</v>
      </c>
      <c r="L5" s="25">
        <v>410</v>
      </c>
      <c r="M5" s="15">
        <f>IF(ISBLANK(L5),"",ROUND(L5/$C$5*100,2))</f>
        <v>42.8</v>
      </c>
      <c r="N5" s="25">
        <v>493</v>
      </c>
      <c r="O5" s="15">
        <f>IF(ISBLANK(N5),"",ROUND(N5/$C$5*100,2))</f>
        <v>51.46</v>
      </c>
      <c r="P5" s="25">
        <v>533</v>
      </c>
      <c r="Q5" s="19">
        <f>IF(ISBLANK(P5),"",ROUND(P5/$C$5*100,2))</f>
        <v>55.64</v>
      </c>
    </row>
    <row r="6" spans="1:17" x14ac:dyDescent="0.2">
      <c r="A6" s="33">
        <v>2</v>
      </c>
      <c r="B6" s="6" t="s">
        <v>1</v>
      </c>
      <c r="C6" s="37">
        <v>1056</v>
      </c>
      <c r="D6" s="26">
        <v>10</v>
      </c>
      <c r="E6" s="11">
        <f>IF(ISBLANK(D6),"",ROUND(D6/$C$6*100,2))</f>
        <v>0.95</v>
      </c>
      <c r="F6" s="26">
        <v>94</v>
      </c>
      <c r="G6" s="11">
        <f>IF(ISBLANK(F6),"",ROUND(F6/$C$6*100,2))</f>
        <v>8.9</v>
      </c>
      <c r="H6" s="26">
        <v>239</v>
      </c>
      <c r="I6" s="16">
        <f>IF(ISBLANK(H6),"",ROUND(H6/$C$6*100,2))</f>
        <v>22.63</v>
      </c>
      <c r="J6" s="26">
        <v>409</v>
      </c>
      <c r="K6" s="16">
        <f>IF(ISBLANK(J6),"",ROUND(J6/$C$6*100,2))</f>
        <v>38.729999999999997</v>
      </c>
      <c r="L6" s="26">
        <v>561</v>
      </c>
      <c r="M6" s="16">
        <f>IF(ISBLANK(L6),"",ROUND(L6/$C$6*100,2))</f>
        <v>53.13</v>
      </c>
      <c r="N6" s="26">
        <v>665</v>
      </c>
      <c r="O6" s="16">
        <f>IF(ISBLANK(N6),"",ROUND(N6/$C$6*100,2))</f>
        <v>62.97</v>
      </c>
      <c r="P6" s="26">
        <v>699</v>
      </c>
      <c r="Q6" s="20">
        <f>IF(ISBLANK(P6),"",ROUND(P6/$C$6*100,2))</f>
        <v>66.19</v>
      </c>
    </row>
    <row r="7" spans="1:17" x14ac:dyDescent="0.2">
      <c r="A7" s="34">
        <v>3</v>
      </c>
      <c r="B7" s="7" t="s">
        <v>2</v>
      </c>
      <c r="C7" s="38">
        <v>1108</v>
      </c>
      <c r="D7" s="27">
        <v>26</v>
      </c>
      <c r="E7" s="12">
        <f>IF(ISBLANK(D7),"",ROUND(D7/$C$7*100,2))</f>
        <v>2.35</v>
      </c>
      <c r="F7" s="27">
        <v>120</v>
      </c>
      <c r="G7" s="12">
        <f>IF(ISBLANK(F7),"",ROUND(F7/$C$7*100,2))</f>
        <v>10.83</v>
      </c>
      <c r="H7" s="27">
        <v>251</v>
      </c>
      <c r="I7" s="17">
        <f>IF(ISBLANK(H7),"",ROUND(H7/$C$7*100,2))</f>
        <v>22.65</v>
      </c>
      <c r="J7" s="27">
        <v>390</v>
      </c>
      <c r="K7" s="17">
        <f>IF(ISBLANK(J7),"",ROUND(J7/$C$7*100,2))</f>
        <v>35.200000000000003</v>
      </c>
      <c r="L7" s="27">
        <v>523</v>
      </c>
      <c r="M7" s="17">
        <f>IF(ISBLANK(L7),"",ROUND(L7/$C$7*100,2))</f>
        <v>47.2</v>
      </c>
      <c r="N7" s="27">
        <v>653</v>
      </c>
      <c r="O7" s="17">
        <f>IF(ISBLANK(N7),"",ROUND(N7/$C$7*100,2))</f>
        <v>58.94</v>
      </c>
      <c r="P7" s="27">
        <v>690</v>
      </c>
      <c r="Q7" s="21">
        <f>IF(ISBLANK(P7),"",ROUND(P7/$C$7*100,2))</f>
        <v>62.27</v>
      </c>
    </row>
    <row r="8" spans="1:17" x14ac:dyDescent="0.2">
      <c r="A8" s="33">
        <v>4</v>
      </c>
      <c r="B8" s="6" t="s">
        <v>3</v>
      </c>
      <c r="C8" s="37">
        <v>1217</v>
      </c>
      <c r="D8" s="26">
        <v>17</v>
      </c>
      <c r="E8" s="11">
        <f>IF(ISBLANK(D8),"",ROUND(D8/$C$8*100,2))</f>
        <v>1.4</v>
      </c>
      <c r="F8" s="26">
        <v>107</v>
      </c>
      <c r="G8" s="11">
        <f>IF(ISBLANK(F8),"",ROUND(F8/$C$8*100,2))</f>
        <v>8.7899999999999991</v>
      </c>
      <c r="H8" s="26">
        <v>265</v>
      </c>
      <c r="I8" s="16">
        <f>IF(ISBLANK(H8),"",ROUND(H8/$C$8*100,2))</f>
        <v>21.77</v>
      </c>
      <c r="J8" s="26">
        <v>418</v>
      </c>
      <c r="K8" s="16">
        <f>IF(ISBLANK(J8),"",ROUND(J8/$C$8*100,2))</f>
        <v>34.35</v>
      </c>
      <c r="L8" s="26">
        <v>595</v>
      </c>
      <c r="M8" s="16">
        <f>IF(ISBLANK(L8),"",ROUND(L8/$C$8*100,2))</f>
        <v>48.89</v>
      </c>
      <c r="N8" s="26">
        <v>708</v>
      </c>
      <c r="O8" s="16">
        <f>IF(ISBLANK(N8),"",ROUND(N8/$C$8*100,2))</f>
        <v>58.18</v>
      </c>
      <c r="P8" s="26">
        <v>761</v>
      </c>
      <c r="Q8" s="20">
        <f>IF(ISBLANK(P8),"",ROUND(P8/$C$8*100,2))</f>
        <v>62.53</v>
      </c>
    </row>
    <row r="9" spans="1:17" x14ac:dyDescent="0.2">
      <c r="A9" s="34">
        <v>5</v>
      </c>
      <c r="B9" s="7" t="s">
        <v>4</v>
      </c>
      <c r="C9" s="38">
        <v>968</v>
      </c>
      <c r="D9" s="27">
        <v>7</v>
      </c>
      <c r="E9" s="12">
        <f>IF(ISBLANK(D9),"",ROUND(D9/$C$9*100,2))</f>
        <v>0.72</v>
      </c>
      <c r="F9" s="27">
        <v>76</v>
      </c>
      <c r="G9" s="12">
        <f>IF(ISBLANK(F9),"",ROUND(F9/$C$9*100,2))</f>
        <v>7.85</v>
      </c>
      <c r="H9" s="27">
        <v>235</v>
      </c>
      <c r="I9" s="17">
        <f>IF(ISBLANK(H9),"",ROUND(H9/$C$9*100,2))</f>
        <v>24.28</v>
      </c>
      <c r="J9" s="27">
        <v>357</v>
      </c>
      <c r="K9" s="17">
        <f>IF(ISBLANK(J9),"",ROUND(J9/$C$9*100,2))</f>
        <v>36.880000000000003</v>
      </c>
      <c r="L9" s="27">
        <v>475</v>
      </c>
      <c r="M9" s="17">
        <f>IF(ISBLANK(L9),"",ROUND(L9/$C$9*100,2))</f>
        <v>49.07</v>
      </c>
      <c r="N9" s="27">
        <v>569</v>
      </c>
      <c r="O9" s="17">
        <f>IF(ISBLANK(N9),"",ROUND(N9/$C$9*100,2))</f>
        <v>58.78</v>
      </c>
      <c r="P9" s="27">
        <v>604</v>
      </c>
      <c r="Q9" s="21">
        <f>IF(ISBLANK(P9),"",ROUND(P9/$C$9*100,2))</f>
        <v>62.4</v>
      </c>
    </row>
    <row r="10" spans="1:17" x14ac:dyDescent="0.2">
      <c r="A10" s="33">
        <v>6</v>
      </c>
      <c r="B10" s="6" t="s">
        <v>5</v>
      </c>
      <c r="C10" s="37">
        <v>1118</v>
      </c>
      <c r="D10" s="26">
        <v>17</v>
      </c>
      <c r="E10" s="11">
        <f>IF(ISBLANK(D10),"",ROUND(D10/$C$10*100,2))</f>
        <v>1.52</v>
      </c>
      <c r="F10" s="26">
        <v>82</v>
      </c>
      <c r="G10" s="11">
        <f>IF(ISBLANK(F10),"",ROUND(F10/$C$10*100,2))</f>
        <v>7.33</v>
      </c>
      <c r="H10" s="26">
        <v>235</v>
      </c>
      <c r="I10" s="16">
        <f>IF(ISBLANK(H10),"",ROUND(H10/$C$10*100,2))</f>
        <v>21.02</v>
      </c>
      <c r="J10" s="26">
        <v>349</v>
      </c>
      <c r="K10" s="16">
        <f>IF(ISBLANK(J10),"",ROUND(J10/$C$10*100,2))</f>
        <v>31.22</v>
      </c>
      <c r="L10" s="26">
        <v>477</v>
      </c>
      <c r="M10" s="16">
        <f>IF(ISBLANK(L10),"",ROUND(L10/$C$10*100,2))</f>
        <v>42.67</v>
      </c>
      <c r="N10" s="26">
        <v>565</v>
      </c>
      <c r="O10" s="16">
        <f>IF(ISBLANK(N10),"",ROUND(N10/$C$10*100,2))</f>
        <v>50.54</v>
      </c>
      <c r="P10" s="26">
        <v>604</v>
      </c>
      <c r="Q10" s="20">
        <f>IF(ISBLANK(P10),"",ROUND(P10/$C$10*100,2))</f>
        <v>54.03</v>
      </c>
    </row>
    <row r="11" spans="1:17" x14ac:dyDescent="0.2">
      <c r="A11" s="34">
        <v>7</v>
      </c>
      <c r="B11" s="7" t="s">
        <v>6</v>
      </c>
      <c r="C11" s="38">
        <v>1024</v>
      </c>
      <c r="D11" s="27">
        <v>14</v>
      </c>
      <c r="E11" s="12">
        <f>IF(ISBLANK(D11),"",ROUND(D11/$C$11*100,2))</f>
        <v>1.37</v>
      </c>
      <c r="F11" s="27">
        <v>94</v>
      </c>
      <c r="G11" s="12">
        <f>IF(ISBLANK(F11),"",ROUND(F11/$C$11*100,2))</f>
        <v>9.18</v>
      </c>
      <c r="H11" s="27">
        <v>221</v>
      </c>
      <c r="I11" s="17">
        <f>IF(ISBLANK(H11),"",ROUND(H11/$C$11*100,2))</f>
        <v>21.58</v>
      </c>
      <c r="J11" s="27">
        <v>373</v>
      </c>
      <c r="K11" s="17">
        <f>IF(ISBLANK(J11),"",ROUND(J11/$C$11*100,2))</f>
        <v>36.43</v>
      </c>
      <c r="L11" s="27">
        <v>508</v>
      </c>
      <c r="M11" s="17">
        <f>IF(ISBLANK(L11),"",ROUND(L11/$C$11*100,2))</f>
        <v>49.61</v>
      </c>
      <c r="N11" s="27">
        <v>641</v>
      </c>
      <c r="O11" s="17">
        <f>IF(ISBLANK(N11),"",ROUND(N11/$C$11*100,2))</f>
        <v>62.6</v>
      </c>
      <c r="P11" s="27">
        <v>683</v>
      </c>
      <c r="Q11" s="21">
        <f>IF(ISBLANK(P11),"",ROUND(P11/$C$11*100,2))</f>
        <v>66.7</v>
      </c>
    </row>
    <row r="12" spans="1:17" x14ac:dyDescent="0.2">
      <c r="A12" s="33">
        <v>8</v>
      </c>
      <c r="B12" s="6" t="s">
        <v>7</v>
      </c>
      <c r="C12" s="37">
        <v>1057</v>
      </c>
      <c r="D12" s="26">
        <v>18</v>
      </c>
      <c r="E12" s="11">
        <f>IF(ISBLANK(D12),"",ROUND(D12/$C$12*100,2))</f>
        <v>1.7</v>
      </c>
      <c r="F12" s="26">
        <v>122</v>
      </c>
      <c r="G12" s="11">
        <f>IF(ISBLANK(F12),"",ROUND(F12/$C$12*100,2))</f>
        <v>11.54</v>
      </c>
      <c r="H12" s="26">
        <v>267</v>
      </c>
      <c r="I12" s="16">
        <f>IF(ISBLANK(H12),"",ROUND(H12/$C$12*100,2))</f>
        <v>25.26</v>
      </c>
      <c r="J12" s="26">
        <v>404</v>
      </c>
      <c r="K12" s="16">
        <f>IF(ISBLANK(J12),"",ROUND(J12/$C$12*100,2))</f>
        <v>38.22</v>
      </c>
      <c r="L12" s="26">
        <v>523</v>
      </c>
      <c r="M12" s="16">
        <f>IF(ISBLANK(L12),"",ROUND(L12/$C$12*100,2))</f>
        <v>49.48</v>
      </c>
      <c r="N12" s="26">
        <v>636</v>
      </c>
      <c r="O12" s="16">
        <f>IF(ISBLANK(N12),"",ROUND(N12/$C$12*100,2))</f>
        <v>60.17</v>
      </c>
      <c r="P12" s="26">
        <v>681</v>
      </c>
      <c r="Q12" s="20">
        <f>IF(ISBLANK(P12),"",ROUND(P12/$C$12*100,2))</f>
        <v>64.430000000000007</v>
      </c>
    </row>
    <row r="13" spans="1:17" x14ac:dyDescent="0.2">
      <c r="A13" s="34">
        <v>9</v>
      </c>
      <c r="B13" s="7" t="s">
        <v>8</v>
      </c>
      <c r="C13" s="38">
        <v>1041</v>
      </c>
      <c r="D13" s="27">
        <v>15</v>
      </c>
      <c r="E13" s="12">
        <f>IF(ISBLANK(D13),"",ROUND(D13/$C$13*100,2))</f>
        <v>1.44</v>
      </c>
      <c r="F13" s="27">
        <v>94</v>
      </c>
      <c r="G13" s="12">
        <f>IF(ISBLANK(F13),"",ROUND(F13/$C$13*100,2))</f>
        <v>9.0299999999999994</v>
      </c>
      <c r="H13" s="27">
        <v>200</v>
      </c>
      <c r="I13" s="17">
        <f>IF(ISBLANK(H13),"",ROUND(H13/$C$13*100,2))</f>
        <v>19.21</v>
      </c>
      <c r="J13" s="27">
        <v>341</v>
      </c>
      <c r="K13" s="17">
        <f>IF(ISBLANK(J13),"",ROUND(J13/$C$13*100,2))</f>
        <v>32.76</v>
      </c>
      <c r="L13" s="27">
        <v>490</v>
      </c>
      <c r="M13" s="17">
        <f>IF(ISBLANK(L13),"",ROUND(L13/$C$13*100,2))</f>
        <v>47.07</v>
      </c>
      <c r="N13" s="27">
        <v>605</v>
      </c>
      <c r="O13" s="17">
        <f>IF(ISBLANK(N13),"",ROUND(N13/$C$13*100,2))</f>
        <v>58.12</v>
      </c>
      <c r="P13" s="27">
        <v>636</v>
      </c>
      <c r="Q13" s="21">
        <f>IF(ISBLANK(P13),"",ROUND(P13/$C$13*100,2))</f>
        <v>61.1</v>
      </c>
    </row>
    <row r="14" spans="1:17" x14ac:dyDescent="0.2">
      <c r="A14" s="33">
        <v>10</v>
      </c>
      <c r="B14" s="6" t="s">
        <v>9</v>
      </c>
      <c r="C14" s="37">
        <v>1055</v>
      </c>
      <c r="D14" s="26">
        <v>13</v>
      </c>
      <c r="E14" s="11">
        <f>IF(ISBLANK(D14),"",ROUND(D14/$C$14*100,2))</f>
        <v>1.23</v>
      </c>
      <c r="F14" s="26">
        <v>76</v>
      </c>
      <c r="G14" s="11">
        <f>IF(ISBLANK(F14),"",ROUND(F14/$C$14*100,2))</f>
        <v>7.2</v>
      </c>
      <c r="H14" s="26">
        <v>227</v>
      </c>
      <c r="I14" s="16">
        <f>IF(ISBLANK(H14),"",ROUND(H14/$C$14*100,2))</f>
        <v>21.52</v>
      </c>
      <c r="J14" s="26">
        <v>382</v>
      </c>
      <c r="K14" s="16">
        <f>IF(ISBLANK(J14),"",ROUND(J14/$C$14*100,2))</f>
        <v>36.21</v>
      </c>
      <c r="L14" s="26">
        <v>521</v>
      </c>
      <c r="M14" s="16">
        <f>IF(ISBLANK(L14),"",ROUND(L14/$C$14*100,2))</f>
        <v>49.38</v>
      </c>
      <c r="N14" s="26">
        <v>624</v>
      </c>
      <c r="O14" s="16">
        <f>IF(ISBLANK(N14),"",ROUND(N14/$C$14*100,2))</f>
        <v>59.15</v>
      </c>
      <c r="P14" s="26">
        <v>658</v>
      </c>
      <c r="Q14" s="20">
        <f>IF(ISBLANK(P14),"",ROUND(P14/$C$14*100,2))</f>
        <v>62.37</v>
      </c>
    </row>
    <row r="15" spans="1:17" x14ac:dyDescent="0.2">
      <c r="A15" s="34">
        <v>11</v>
      </c>
      <c r="B15" s="7" t="s">
        <v>10</v>
      </c>
      <c r="C15" s="38">
        <v>1112</v>
      </c>
      <c r="D15" s="27">
        <v>12</v>
      </c>
      <c r="E15" s="12">
        <f>IF(ISBLANK(D15),"",ROUND(D15/$C$15*100,2))</f>
        <v>1.08</v>
      </c>
      <c r="F15" s="27">
        <v>98</v>
      </c>
      <c r="G15" s="12">
        <f>IF(ISBLANK(F15),"",ROUND(F15/$C$15*100,2))</f>
        <v>8.81</v>
      </c>
      <c r="H15" s="27">
        <v>253</v>
      </c>
      <c r="I15" s="17">
        <f>IF(ISBLANK(H15),"",ROUND(H15/$C$15*100,2))</f>
        <v>22.75</v>
      </c>
      <c r="J15" s="27">
        <v>372</v>
      </c>
      <c r="K15" s="17">
        <f>IF(ISBLANK(J15),"",ROUND(J15/$C$15*100,2))</f>
        <v>33.450000000000003</v>
      </c>
      <c r="L15" s="27">
        <v>525</v>
      </c>
      <c r="M15" s="17">
        <f>IF(ISBLANK(L15),"",ROUND(L15/$C$15*100,2))</f>
        <v>47.21</v>
      </c>
      <c r="N15" s="27">
        <v>629</v>
      </c>
      <c r="O15" s="17">
        <f>IF(ISBLANK(N15),"",ROUND(N15/$C$15*100,2))</f>
        <v>56.56</v>
      </c>
      <c r="P15" s="27">
        <v>657</v>
      </c>
      <c r="Q15" s="21">
        <f>IF(ISBLANK(P15),"",ROUND(P15/$C$15*100,2))</f>
        <v>59.08</v>
      </c>
    </row>
    <row r="16" spans="1:17" x14ac:dyDescent="0.2">
      <c r="A16" s="33">
        <v>12</v>
      </c>
      <c r="B16" s="6" t="s">
        <v>11</v>
      </c>
      <c r="C16" s="37">
        <v>1132</v>
      </c>
      <c r="D16" s="26">
        <v>13</v>
      </c>
      <c r="E16" s="11">
        <f>IF(ISBLANK(D16),"",ROUND(D16/$C$16*100,2))</f>
        <v>1.1499999999999999</v>
      </c>
      <c r="F16" s="26">
        <v>101</v>
      </c>
      <c r="G16" s="11">
        <f>IF(ISBLANK(F16),"",ROUND(F16/$C$16*100,2))</f>
        <v>8.92</v>
      </c>
      <c r="H16" s="26">
        <v>220</v>
      </c>
      <c r="I16" s="16">
        <f>IF(ISBLANK(H16),"",ROUND(H16/$C$16*100,2))</f>
        <v>19.43</v>
      </c>
      <c r="J16" s="26">
        <v>389</v>
      </c>
      <c r="K16" s="16">
        <f>IF(ISBLANK(J16),"",ROUND(J16/$C$16*100,2))</f>
        <v>34.36</v>
      </c>
      <c r="L16" s="26">
        <v>519</v>
      </c>
      <c r="M16" s="16">
        <f>IF(ISBLANK(L16),"",ROUND(L16/$C$16*100,2))</f>
        <v>45.85</v>
      </c>
      <c r="N16" s="26">
        <v>655</v>
      </c>
      <c r="O16" s="16">
        <f>IF(ISBLANK(N16),"",ROUND(N16/$C$16*100,2))</f>
        <v>57.86</v>
      </c>
      <c r="P16" s="26">
        <v>709</v>
      </c>
      <c r="Q16" s="20">
        <f>IF(ISBLANK(P16),"",ROUND(P16/$C$16*100,2))</f>
        <v>62.63</v>
      </c>
    </row>
    <row r="17" spans="1:17" x14ac:dyDescent="0.2">
      <c r="A17" s="34">
        <v>13</v>
      </c>
      <c r="B17" s="7" t="s">
        <v>12</v>
      </c>
      <c r="C17" s="38">
        <v>1118</v>
      </c>
      <c r="D17" s="27">
        <v>11</v>
      </c>
      <c r="E17" s="12">
        <f>IF(ISBLANK(D17),"",ROUND(D17/$C$17*100,2))</f>
        <v>0.98</v>
      </c>
      <c r="F17" s="27">
        <v>111</v>
      </c>
      <c r="G17" s="12">
        <f>IF(ISBLANK(F17),"",ROUND(F17/$C$17*100,2))</f>
        <v>9.93</v>
      </c>
      <c r="H17" s="27">
        <v>264</v>
      </c>
      <c r="I17" s="17">
        <f>IF(ISBLANK(H17),"",ROUND(H17/$C$17*100,2))</f>
        <v>23.61</v>
      </c>
      <c r="J17" s="27">
        <v>450</v>
      </c>
      <c r="K17" s="17">
        <f>IF(ISBLANK(J17),"",ROUND(J17/$C$17*100,2))</f>
        <v>40.25</v>
      </c>
      <c r="L17" s="27">
        <v>600</v>
      </c>
      <c r="M17" s="17">
        <f>IF(ISBLANK(L17),"",ROUND(L17/$C$17*100,2))</f>
        <v>53.67</v>
      </c>
      <c r="N17" s="27">
        <v>704</v>
      </c>
      <c r="O17" s="17">
        <f>IF(ISBLANK(N17),"",ROUND(N17/$C$17*100,2))</f>
        <v>62.97</v>
      </c>
      <c r="P17" s="27">
        <v>727</v>
      </c>
      <c r="Q17" s="21">
        <f>IF(ISBLANK(P17),"",ROUND(P17/$C$17*100,2))</f>
        <v>65.03</v>
      </c>
    </row>
    <row r="18" spans="1:17" x14ac:dyDescent="0.2">
      <c r="A18" s="33">
        <v>14</v>
      </c>
      <c r="B18" s="6" t="s">
        <v>13</v>
      </c>
      <c r="C18" s="37">
        <v>1065</v>
      </c>
      <c r="D18" s="26">
        <v>16</v>
      </c>
      <c r="E18" s="11">
        <f>IF(ISBLANK(D18),"",ROUND(D18/$C$18*100,2))</f>
        <v>1.5</v>
      </c>
      <c r="F18" s="26">
        <v>79</v>
      </c>
      <c r="G18" s="11">
        <f>IF(ISBLANK(F18),"",ROUND(F18/$C$18*100,2))</f>
        <v>7.42</v>
      </c>
      <c r="H18" s="26">
        <v>239</v>
      </c>
      <c r="I18" s="16">
        <f>IF(ISBLANK(H18),"",ROUND(H18/$C$18*100,2))</f>
        <v>22.44</v>
      </c>
      <c r="J18" s="26">
        <v>353</v>
      </c>
      <c r="K18" s="16">
        <f>IF(ISBLANK(J18),"",ROUND(J18/$C$18*100,2))</f>
        <v>33.15</v>
      </c>
      <c r="L18" s="26">
        <v>505</v>
      </c>
      <c r="M18" s="16">
        <f>IF(ISBLANK(L18),"",ROUND(L18/$C$18*100,2))</f>
        <v>47.42</v>
      </c>
      <c r="N18" s="26">
        <v>617</v>
      </c>
      <c r="O18" s="16">
        <f>IF(ISBLANK(N18),"",ROUND(N18/$C$18*100,2))</f>
        <v>57.93</v>
      </c>
      <c r="P18" s="26">
        <v>650</v>
      </c>
      <c r="Q18" s="20">
        <f>IF(ISBLANK(P18),"",ROUND(P18/$C$18*100,2))</f>
        <v>61.03</v>
      </c>
    </row>
    <row r="19" spans="1:17" x14ac:dyDescent="0.2">
      <c r="A19" s="34">
        <v>15</v>
      </c>
      <c r="B19" s="7" t="s">
        <v>14</v>
      </c>
      <c r="C19" s="38">
        <v>1221</v>
      </c>
      <c r="D19" s="27">
        <v>27</v>
      </c>
      <c r="E19" s="12">
        <f>IF(ISBLANK(D19),"",ROUND(D19/$C$19*100,2))</f>
        <v>2.21</v>
      </c>
      <c r="F19" s="27">
        <v>104</v>
      </c>
      <c r="G19" s="12">
        <f>IF(ISBLANK(F19),"",ROUND(F19/$C$19*100,2))</f>
        <v>8.52</v>
      </c>
      <c r="H19" s="27">
        <v>282</v>
      </c>
      <c r="I19" s="17">
        <f>IF(ISBLANK(H19),"",ROUND(H19/$C$19*100,2))</f>
        <v>23.1</v>
      </c>
      <c r="J19" s="27">
        <v>491</v>
      </c>
      <c r="K19" s="17">
        <f>IF(ISBLANK(J19),"",ROUND(J19/$C$19*100,2))</f>
        <v>40.21</v>
      </c>
      <c r="L19" s="27">
        <v>635</v>
      </c>
      <c r="M19" s="17">
        <f>IF(ISBLANK(L19),"",ROUND(L19/$C$19*100,2))</f>
        <v>52.01</v>
      </c>
      <c r="N19" s="27">
        <v>785</v>
      </c>
      <c r="O19" s="17">
        <f>IF(ISBLANK(N19),"",ROUND(N19/$C$19*100,2))</f>
        <v>64.290000000000006</v>
      </c>
      <c r="P19" s="27">
        <v>842</v>
      </c>
      <c r="Q19" s="21">
        <f>IF(ISBLANK(P19),"",ROUND(P19/$C$19*100,2))</f>
        <v>68.959999999999994</v>
      </c>
    </row>
    <row r="20" spans="1:17" x14ac:dyDescent="0.2">
      <c r="A20" s="33">
        <v>16</v>
      </c>
      <c r="B20" s="6" t="s">
        <v>15</v>
      </c>
      <c r="C20" s="37">
        <v>1012</v>
      </c>
      <c r="D20" s="26">
        <v>11</v>
      </c>
      <c r="E20" s="11">
        <f>IF(ISBLANK(D20),"",ROUND(D20/$C$20*100,2))</f>
        <v>1.0900000000000001</v>
      </c>
      <c r="F20" s="26">
        <v>85</v>
      </c>
      <c r="G20" s="11">
        <f>IF(ISBLANK(F20),"",ROUND(F20/$C$20*100,2))</f>
        <v>8.4</v>
      </c>
      <c r="H20" s="26">
        <v>182</v>
      </c>
      <c r="I20" s="16">
        <f>IF(ISBLANK(H20),"",ROUND(H20/$C$20*100,2))</f>
        <v>17.98</v>
      </c>
      <c r="J20" s="26">
        <v>333</v>
      </c>
      <c r="K20" s="16">
        <f>IF(ISBLANK(J20),"",ROUND(J20/$C$20*100,2))</f>
        <v>32.909999999999997</v>
      </c>
      <c r="L20" s="26">
        <v>455</v>
      </c>
      <c r="M20" s="16">
        <f>IF(ISBLANK(L20),"",ROUND(L20/$C$20*100,2))</f>
        <v>44.96</v>
      </c>
      <c r="N20" s="26">
        <v>535</v>
      </c>
      <c r="O20" s="16">
        <f>IF(ISBLANK(N20),"",ROUND(N20/$C$20*100,2))</f>
        <v>52.87</v>
      </c>
      <c r="P20" s="26">
        <v>575</v>
      </c>
      <c r="Q20" s="20">
        <f>IF(ISBLANK(P20),"",ROUND(P20/$C$20*100,2))</f>
        <v>56.82</v>
      </c>
    </row>
    <row r="21" spans="1:17" x14ac:dyDescent="0.2">
      <c r="A21" s="34">
        <v>17</v>
      </c>
      <c r="B21" s="7" t="s">
        <v>16</v>
      </c>
      <c r="C21" s="38">
        <v>969</v>
      </c>
      <c r="D21" s="27">
        <v>12</v>
      </c>
      <c r="E21" s="12">
        <f>IF(ISBLANK(D21),"",ROUND(D21/$C$21*100,2))</f>
        <v>1.24</v>
      </c>
      <c r="F21" s="27">
        <v>87</v>
      </c>
      <c r="G21" s="12">
        <f>IF(ISBLANK(F21),"",ROUND(F21/$C$21*100,2))</f>
        <v>8.98</v>
      </c>
      <c r="H21" s="27">
        <v>249</v>
      </c>
      <c r="I21" s="17">
        <f>IF(ISBLANK(H21),"",ROUND(H21/$C$21*100,2))</f>
        <v>25.7</v>
      </c>
      <c r="J21" s="27">
        <v>393</v>
      </c>
      <c r="K21" s="17">
        <f>IF(ISBLANK(J21),"",ROUND(J21/$C$21*100,2))</f>
        <v>40.56</v>
      </c>
      <c r="L21" s="27">
        <v>500</v>
      </c>
      <c r="M21" s="17">
        <f>IF(ISBLANK(L21),"",ROUND(L21/$C$21*100,2))</f>
        <v>51.6</v>
      </c>
      <c r="N21" s="27">
        <v>588</v>
      </c>
      <c r="O21" s="17">
        <f>IF(ISBLANK(N21),"",ROUND(N21/$C$21*100,2))</f>
        <v>60.68</v>
      </c>
      <c r="P21" s="27">
        <v>618</v>
      </c>
      <c r="Q21" s="21">
        <f>IF(ISBLANK(P21),"",ROUND(P21/$C$21*100,2))</f>
        <v>63.78</v>
      </c>
    </row>
    <row r="22" spans="1:17" x14ac:dyDescent="0.2">
      <c r="A22" s="33">
        <v>18</v>
      </c>
      <c r="B22" s="6" t="s">
        <v>17</v>
      </c>
      <c r="C22" s="37">
        <v>976</v>
      </c>
      <c r="D22" s="26">
        <v>20</v>
      </c>
      <c r="E22" s="11">
        <f>IF(ISBLANK(D22),"",ROUND(D22/$C$22*100,2))</f>
        <v>2.0499999999999998</v>
      </c>
      <c r="F22" s="26">
        <v>94</v>
      </c>
      <c r="G22" s="11">
        <f>IF(ISBLANK(F22),"",ROUND(F22/$C$22*100,2))</f>
        <v>9.6300000000000008</v>
      </c>
      <c r="H22" s="26">
        <v>216</v>
      </c>
      <c r="I22" s="16">
        <f>IF(ISBLANK(H22),"",ROUND(H22/$C$22*100,2))</f>
        <v>22.13</v>
      </c>
      <c r="J22" s="26">
        <v>317</v>
      </c>
      <c r="K22" s="16">
        <f>IF(ISBLANK(J22),"",ROUND(J22/$C$22*100,2))</f>
        <v>32.479999999999997</v>
      </c>
      <c r="L22" s="26">
        <v>439</v>
      </c>
      <c r="M22" s="16">
        <f>IF(ISBLANK(L22),"",ROUND(L22/$C$22*100,2))</f>
        <v>44.98</v>
      </c>
      <c r="N22" s="26">
        <v>548</v>
      </c>
      <c r="O22" s="16">
        <f>IF(ISBLANK(N22),"",ROUND(N22/$C$22*100,2))</f>
        <v>56.15</v>
      </c>
      <c r="P22" s="26">
        <v>578</v>
      </c>
      <c r="Q22" s="20">
        <f>IF(ISBLANK(P22),"",ROUND(P22/$C$22*100,2))</f>
        <v>59.22</v>
      </c>
    </row>
    <row r="23" spans="1:17" x14ac:dyDescent="0.2">
      <c r="A23" s="34">
        <v>19</v>
      </c>
      <c r="B23" s="7" t="s">
        <v>18</v>
      </c>
      <c r="C23" s="38">
        <v>811</v>
      </c>
      <c r="D23" s="27">
        <v>9</v>
      </c>
      <c r="E23" s="12">
        <f>IF(ISBLANK(D23),"",ROUND(D23/$C$23*100,2))</f>
        <v>1.1100000000000001</v>
      </c>
      <c r="F23" s="27">
        <v>56</v>
      </c>
      <c r="G23" s="12">
        <f>IF(ISBLANK(F23),"",ROUND(F23/$C$23*100,2))</f>
        <v>6.91</v>
      </c>
      <c r="H23" s="27">
        <v>156</v>
      </c>
      <c r="I23" s="17">
        <f>IF(ISBLANK(H23),"",ROUND(H23/$C$23*100,2))</f>
        <v>19.239999999999998</v>
      </c>
      <c r="J23" s="27">
        <v>239</v>
      </c>
      <c r="K23" s="17">
        <f>IF(ISBLANK(J23),"",ROUND(J23/$C$23*100,2))</f>
        <v>29.47</v>
      </c>
      <c r="L23" s="27">
        <v>324</v>
      </c>
      <c r="M23" s="17">
        <f>IF(ISBLANK(L23),"",ROUND(L23/$C$23*100,2))</f>
        <v>39.950000000000003</v>
      </c>
      <c r="N23" s="27">
        <v>410</v>
      </c>
      <c r="O23" s="17">
        <f>IF(ISBLANK(N23),"",ROUND(N23/$C$23*100,2))</f>
        <v>50.55</v>
      </c>
      <c r="P23" s="27">
        <v>437</v>
      </c>
      <c r="Q23" s="21">
        <f>IF(ISBLANK(P23),"",ROUND(P23/$C$23*100,2))</f>
        <v>53.88</v>
      </c>
    </row>
    <row r="24" spans="1:17" x14ac:dyDescent="0.2">
      <c r="A24" s="33">
        <v>20</v>
      </c>
      <c r="B24" s="6" t="s">
        <v>19</v>
      </c>
      <c r="C24" s="37">
        <v>745</v>
      </c>
      <c r="D24" s="26">
        <v>13</v>
      </c>
      <c r="E24" s="11">
        <f>IF(ISBLANK(D24),"",ROUND(D24/$C$24*100,2))</f>
        <v>1.74</v>
      </c>
      <c r="F24" s="26">
        <v>63</v>
      </c>
      <c r="G24" s="11">
        <f>IF(ISBLANK(F24),"",ROUND(F24/$C$24*100,2))</f>
        <v>8.4600000000000009</v>
      </c>
      <c r="H24" s="26">
        <v>151</v>
      </c>
      <c r="I24" s="16">
        <f>IF(ISBLANK(H24),"",ROUND(H24/$C$24*100,2))</f>
        <v>20.27</v>
      </c>
      <c r="J24" s="26">
        <v>207</v>
      </c>
      <c r="K24" s="16">
        <f>IF(ISBLANK(J24),"",ROUND(J24/$C$24*100,2))</f>
        <v>27.79</v>
      </c>
      <c r="L24" s="26">
        <v>264</v>
      </c>
      <c r="M24" s="16">
        <f>IF(ISBLANK(L24),"",ROUND(L24/$C$24*100,2))</f>
        <v>35.44</v>
      </c>
      <c r="N24" s="26">
        <v>311</v>
      </c>
      <c r="O24" s="16">
        <f>IF(ISBLANK(N24),"",ROUND(N24/$C$24*100,2))</f>
        <v>41.74</v>
      </c>
      <c r="P24" s="26">
        <v>333</v>
      </c>
      <c r="Q24" s="20">
        <f>IF(ISBLANK(P24),"",ROUND(P24/$C$24*100,2))</f>
        <v>44.7</v>
      </c>
    </row>
    <row r="25" spans="1:17" x14ac:dyDescent="0.2">
      <c r="A25" s="35">
        <v>21</v>
      </c>
      <c r="B25" s="8" t="s">
        <v>20</v>
      </c>
      <c r="C25" s="39">
        <v>728</v>
      </c>
      <c r="D25" s="28">
        <v>12</v>
      </c>
      <c r="E25" s="13">
        <f>IF(ISBLANK(D25),"",ROUND(D25/$C$25*100,2))</f>
        <v>1.65</v>
      </c>
      <c r="F25" s="28">
        <v>48</v>
      </c>
      <c r="G25" s="13">
        <f>IF(ISBLANK(F25),"",ROUND(F25/$C$25*100,2))</f>
        <v>6.59</v>
      </c>
      <c r="H25" s="28">
        <v>125</v>
      </c>
      <c r="I25" s="18">
        <f>IF(ISBLANK(H25),"",ROUND(H25/$C$25*100,2))</f>
        <v>17.170000000000002</v>
      </c>
      <c r="J25" s="28">
        <v>176</v>
      </c>
      <c r="K25" s="18">
        <f>IF(ISBLANK(J25),"",ROUND(J25/$C$25*100,2))</f>
        <v>24.18</v>
      </c>
      <c r="L25" s="28">
        <v>229</v>
      </c>
      <c r="M25" s="18">
        <f>IF(ISBLANK(L25),"",ROUND(L25/$C$25*100,2))</f>
        <v>31.46</v>
      </c>
      <c r="N25" s="28">
        <v>256</v>
      </c>
      <c r="O25" s="18">
        <f>IF(ISBLANK(N25),"",ROUND(N25/$C$25*100,2))</f>
        <v>35.159999999999997</v>
      </c>
      <c r="P25" s="28">
        <v>267</v>
      </c>
      <c r="Q25" s="22">
        <f>IF(ISBLANK(P25),"",ROUND(P25/$C$25*100,2))</f>
        <v>36.68</v>
      </c>
    </row>
    <row r="26" spans="1:17" s="4" customFormat="1" ht="15" x14ac:dyDescent="0.25">
      <c r="A26" s="42" t="s">
        <v>27</v>
      </c>
      <c r="B26" s="43"/>
      <c r="C26" s="9">
        <f>SUM(C5:C25)</f>
        <v>21491</v>
      </c>
      <c r="D26" s="24">
        <f>SUM(D5:D25)</f>
        <v>306</v>
      </c>
      <c r="E26" s="14">
        <f>IF(D26=0,0,ROUND(D26/$C$26*100,2))</f>
        <v>1.42</v>
      </c>
      <c r="F26" s="24">
        <f>SUM(F5:F25)</f>
        <v>1873</v>
      </c>
      <c r="G26" s="14">
        <f>IF(F26=0,0,ROUND(F26/$C$26*100,2))</f>
        <v>8.7200000000000006</v>
      </c>
      <c r="H26" s="24">
        <f>SUM(H5:H25)</f>
        <v>4680</v>
      </c>
      <c r="I26" s="14">
        <f>IF(H26=0,0,ROUND(H26/$C$26*100,2))</f>
        <v>21.78</v>
      </c>
      <c r="J26" s="24">
        <f>SUM(J5:J25)</f>
        <v>7469</v>
      </c>
      <c r="K26" s="14">
        <f>IF(J26=0,0,ROUND(J26/$C$26*100,2))</f>
        <v>34.75</v>
      </c>
      <c r="L26" s="24">
        <f>SUM(L5:L25)</f>
        <v>10078</v>
      </c>
      <c r="M26" s="14">
        <f>IF(L26=0,0,ROUND(L26/$C$26*100,2))</f>
        <v>46.89</v>
      </c>
      <c r="N26" s="24">
        <f>SUM(N5:N25)</f>
        <v>12197</v>
      </c>
      <c r="O26" s="14">
        <f>IF(N26=0,0,ROUND(N26/$C$26*100,2))</f>
        <v>56.75</v>
      </c>
      <c r="P26" s="24">
        <f>SUM(P5:P25)</f>
        <v>12942</v>
      </c>
      <c r="Q26" s="23">
        <f>IF(P26=0,0,ROUND(P26/$C$26*100,2))</f>
        <v>60.22</v>
      </c>
    </row>
    <row r="27" spans="1:17" x14ac:dyDescent="0.2"/>
    <row r="28" spans="1:17" x14ac:dyDescent="0.2">
      <c r="G28" s="31"/>
    </row>
    <row r="29" spans="1:17" hidden="1" x14ac:dyDescent="0.2"/>
    <row r="30" spans="1:17" hidden="1" x14ac:dyDescent="0.2"/>
  </sheetData>
  <sheetProtection sheet="1" objects="1" scenarios="1" formatCells="0" formatColumns="0" formatRows="0"/>
  <mergeCells count="12">
    <mergeCell ref="A1:Q1"/>
    <mergeCell ref="A26:B26"/>
    <mergeCell ref="D3:E3"/>
    <mergeCell ref="F3:G3"/>
    <mergeCell ref="H3:I3"/>
    <mergeCell ref="J3:K3"/>
    <mergeCell ref="L3:M3"/>
    <mergeCell ref="N3:O3"/>
    <mergeCell ref="P3:Q3"/>
    <mergeCell ref="C3:C4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scale="56" orientation="landscape" r:id="rId1"/>
  <ignoredErrors>
    <ignoredError sqref="D26 H26 J26 L26 N26 P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Nemes Dóra</dc:creator>
  <cp:lastModifiedBy>Kovács Szilvia</cp:lastModifiedBy>
  <cp:lastPrinted>2019-11-10T12:08:02Z</cp:lastPrinted>
  <dcterms:created xsi:type="dcterms:W3CDTF">2019-11-06T13:19:45Z</dcterms:created>
  <dcterms:modified xsi:type="dcterms:W3CDTF">2019-11-10T17:36:24Z</dcterms:modified>
</cp:coreProperties>
</file>